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ERCA\PRIN\PRIN_2022 (PNRR) (sett)\OBBLIGHI PUBBLICITA'\"/>
    </mc:Choice>
  </mc:AlternateContent>
  <xr:revisionPtr revIDLastSave="0" documentId="13_ncr:1_{D47ED891-6F2F-4413-994A-2DFF9C0FB0F5}" xr6:coauthVersionLast="47" xr6:coauthVersionMax="47" xr10:uidLastSave="{00000000-0000-0000-0000-000000000000}"/>
  <bookViews>
    <workbookView xWindow="-120" yWindow="-120" windowWidth="29040" windowHeight="15840" xr2:uid="{19756186-96E3-44F2-9AF8-627290B1B73B}"/>
  </bookViews>
  <sheets>
    <sheet name="INFO Progetti finanziati " sheetId="2" r:id="rId1"/>
  </sheets>
  <definedNames>
    <definedName name="_xlnm._FilterDatabase" localSheetId="0" hidden="1">'INFO Progetti finanziati '!$B$3:$Q$12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M4" i="2"/>
  <c r="M12" i="2" l="1"/>
  <c r="N12" i="2" s="1"/>
  <c r="F12" i="2"/>
  <c r="M11" i="2"/>
  <c r="N11" i="2" s="1"/>
  <c r="F11" i="2"/>
  <c r="M10" i="2"/>
  <c r="N10" i="2" s="1"/>
  <c r="F10" i="2"/>
  <c r="M9" i="2"/>
  <c r="N9" i="2" s="1"/>
  <c r="F9" i="2"/>
  <c r="M8" i="2"/>
  <c r="N8" i="2" s="1"/>
  <c r="F8" i="2"/>
  <c r="M7" i="2"/>
  <c r="N7" i="2" s="1"/>
  <c r="F7" i="2"/>
  <c r="M6" i="2"/>
  <c r="N6" i="2" s="1"/>
  <c r="F6" i="2"/>
  <c r="F5" i="2"/>
  <c r="F4" i="2"/>
</calcChain>
</file>

<file path=xl/sharedStrings.xml><?xml version="1.0" encoding="utf-8"?>
<sst xmlns="http://schemas.openxmlformats.org/spreadsheetml/2006/main" count="82" uniqueCount="68">
  <si>
    <t>IN GIALLO I PROGETTI COORDINATI DA DOCENTI UNIFI</t>
  </si>
  <si>
    <t>Cognome resp.</t>
  </si>
  <si>
    <t>nome resp.</t>
  </si>
  <si>
    <t>DIPARTIMENTO</t>
  </si>
  <si>
    <t>SETTORE</t>
  </si>
  <si>
    <t>CODICE U-GOV PROGETTO</t>
  </si>
  <si>
    <t>CODICE PROGETTO MUR</t>
  </si>
  <si>
    <t>CUP</t>
  </si>
  <si>
    <t>Durata in mesi</t>
  </si>
  <si>
    <t>Data decreto approvazione graduatorie</t>
  </si>
  <si>
    <t>GIORNI</t>
  </si>
  <si>
    <t>DATA AVVIO UFFICIALE</t>
  </si>
  <si>
    <t>DATA FINE PROGETTO</t>
  </si>
  <si>
    <t>COFINANZIAMENTO</t>
  </si>
  <si>
    <t>Contributo MUR per la ricerca</t>
  </si>
  <si>
    <t>COSTO TOTALE</t>
  </si>
  <si>
    <t>COSTO TOTALE PROGETTO da portale CUP (compresa voce A1)</t>
  </si>
  <si>
    <t>TITOLO PROGETTO</t>
  </si>
  <si>
    <t>Marco</t>
  </si>
  <si>
    <t>Stefano</t>
  </si>
  <si>
    <t>Enrico</t>
  </si>
  <si>
    <t>Federico</t>
  </si>
  <si>
    <t>LS8</t>
  </si>
  <si>
    <t xml:space="preserve">CARNICELLI </t>
  </si>
  <si>
    <t>SCIENZE DELLA TERRA</t>
  </si>
  <si>
    <t>2022A42HL4</t>
  </si>
  <si>
    <t>B53D23011870006</t>
  </si>
  <si>
    <t>Patterns and drivers of multi-taxon forest diversity (MultiForDiv)</t>
  </si>
  <si>
    <t xml:space="preserve">DANISE </t>
  </si>
  <si>
    <t>Silvia</t>
  </si>
  <si>
    <t>2022P3425X</t>
  </si>
  <si>
    <t>B53D23012220006</t>
  </si>
  <si>
    <t>Ecological effects of species range-expansions driven by climate: insights from the Last Interglacial (MIS5e, Pleistocene) of the Mediterranean Sea</t>
  </si>
  <si>
    <t>Martina</t>
  </si>
  <si>
    <t>PE10</t>
  </si>
  <si>
    <t xml:space="preserve">BENVENUTI </t>
  </si>
  <si>
    <t>2022SERX3R</t>
  </si>
  <si>
    <t>B53D23007510006</t>
  </si>
  <si>
    <t>TErrestrial And Marginal System in a hot world (TEAMS). The continental and marginal-marine Cenomanian environments of the Southern Morocco between climate extreme and regional tectonics</t>
  </si>
  <si>
    <t xml:space="preserve">BINDI </t>
  </si>
  <si>
    <t>Luca</t>
  </si>
  <si>
    <t>2022R35X8Z</t>
  </si>
  <si>
    <t>B53D23007460006</t>
  </si>
  <si>
    <t>An experimental minero-petrological model of sulphide-assisted Hg spEciationapplied to volcano MonitoRing and sEdimentary recordS (HERMES)</t>
  </si>
  <si>
    <t xml:space="preserve">CAPEZZUOLI </t>
  </si>
  <si>
    <t>2022ZH5RWP</t>
  </si>
  <si>
    <t>B53D23007690006</t>
  </si>
  <si>
    <t>DEtailing thE Palaeogeography of Southern PAlaeoeurope by meanS of biosTratigraphic correlation and basin development in the Palaeozoic to early Mesozoic time-frame: case histories from the Italian record (DEEP PAST)</t>
  </si>
  <si>
    <t xml:space="preserve">CASALINI </t>
  </si>
  <si>
    <t>2022PC9NME</t>
  </si>
  <si>
    <t>B53D23007400006</t>
  </si>
  <si>
    <t>TRANSIENT. Time-integRAted melt-depletioN SIgnature in an Evolving sub-ridge maNTle</t>
  </si>
  <si>
    <t xml:space="preserve">CIONI </t>
  </si>
  <si>
    <t>Raffaello</t>
  </si>
  <si>
    <t>2022FAWX8C</t>
  </si>
  <si>
    <t>B53D23007090001</t>
  </si>
  <si>
    <t>HEATED - PHreatic Eruptions at AcTive volcanoEs: processes, source parameters and physical models of eruption Dynamics</t>
  </si>
  <si>
    <t xml:space="preserve">RASPINI </t>
  </si>
  <si>
    <t>2022C2XPK7</t>
  </si>
  <si>
    <t>B53D23007000006</t>
  </si>
  <si>
    <t>Full cOveRage, Multi-scAle and multi-sensor geomorphological map: a practical tool for TerrItOrial plaNning - FORMATION</t>
  </si>
  <si>
    <t>SH6</t>
  </si>
  <si>
    <t xml:space="preserve">BERTINI </t>
  </si>
  <si>
    <t>Adele</t>
  </si>
  <si>
    <t>2022C24YSJ</t>
  </si>
  <si>
    <t>B53D23001430006</t>
  </si>
  <si>
    <t xml:space="preserve"> The lagoon of Venice in Antiquity.
Settlement dynamics, adaptive behaviours, paleoenvironmental reconstructions</t>
  </si>
  <si>
    <t>DATA DECRETO AMMISSIONE A CONTRIBUTO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</si>
</sst>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gliaia 2" xfId="1" xr:uid="{E57A3F3D-42F7-4096-8ADB-2DE673B77C84}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C156-73BA-4575-A224-69AFFC24C3C5}">
  <dimension ref="B1:S12"/>
  <sheetViews>
    <sheetView tabSelected="1" workbookViewId="0">
      <selection activeCell="S19" sqref="S19"/>
    </sheetView>
  </sheetViews>
  <sheetFormatPr defaultColWidth="18.85546875" defaultRowHeight="15" x14ac:dyDescent="0.25"/>
  <cols>
    <col min="1" max="1" width="3.28515625" style="3" customWidth="1"/>
    <col min="2" max="2" width="22.140625" style="7" customWidth="1"/>
    <col min="3" max="3" width="17.28515625" style="7" customWidth="1"/>
    <col min="4" max="4" width="37.140625" style="7" customWidth="1"/>
    <col min="5" max="5" width="10.7109375" style="3" customWidth="1"/>
    <col min="6" max="6" width="32" style="4" customWidth="1"/>
    <col min="7" max="8" width="18.85546875" style="3"/>
    <col min="9" max="9" width="12.28515625" style="3" customWidth="1"/>
    <col min="10" max="11" width="18.85546875" style="3" customWidth="1"/>
    <col min="12" max="12" width="12.7109375" style="3" hidden="1" customWidth="1"/>
    <col min="13" max="13" width="14.28515625" style="3" customWidth="1"/>
    <col min="14" max="14" width="12.28515625" style="3" customWidth="1"/>
    <col min="15" max="15" width="18.85546875" style="3" hidden="1" customWidth="1"/>
    <col min="16" max="16" width="20.140625" style="3" hidden="1" customWidth="1"/>
    <col min="17" max="17" width="20" style="3" hidden="1" customWidth="1"/>
    <col min="18" max="18" width="17.42578125" style="5" customWidth="1"/>
    <col min="19" max="19" width="66.42578125" style="6" customWidth="1"/>
    <col min="20" max="16384" width="18.85546875" style="3"/>
  </cols>
  <sheetData>
    <row r="1" spans="2:19" ht="14.25" customHeight="1" x14ac:dyDescent="0.25">
      <c r="B1" s="1" t="s">
        <v>0</v>
      </c>
      <c r="C1" s="2"/>
      <c r="D1" s="2"/>
    </row>
    <row r="2" spans="2:19" ht="12.75" customHeight="1" x14ac:dyDescent="0.25"/>
    <row r="3" spans="2:19" ht="75.75" customHeight="1" x14ac:dyDescent="0.25">
      <c r="B3" s="8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67</v>
      </c>
      <c r="L3" s="9" t="s">
        <v>10</v>
      </c>
      <c r="M3" s="9" t="s">
        <v>11</v>
      </c>
      <c r="N3" s="9" t="s">
        <v>12</v>
      </c>
      <c r="O3" s="10" t="s">
        <v>13</v>
      </c>
      <c r="P3" s="9" t="s">
        <v>14</v>
      </c>
      <c r="Q3" s="11" t="s">
        <v>15</v>
      </c>
      <c r="R3" s="9" t="s">
        <v>16</v>
      </c>
      <c r="S3" s="9" t="s">
        <v>17</v>
      </c>
    </row>
    <row r="4" spans="2:19" ht="30" customHeight="1" x14ac:dyDescent="0.25">
      <c r="B4" s="32" t="s">
        <v>23</v>
      </c>
      <c r="C4" s="24" t="s">
        <v>19</v>
      </c>
      <c r="D4" s="32" t="s">
        <v>24</v>
      </c>
      <c r="E4" s="13" t="s">
        <v>22</v>
      </c>
      <c r="F4" s="12" t="str">
        <f t="shared" ref="F4:F5" si="0">CONCATENATE("PRIN 2022_",B4)</f>
        <v xml:space="preserve">PRIN 2022_CARNICELLI </v>
      </c>
      <c r="G4" s="13" t="s">
        <v>25</v>
      </c>
      <c r="H4" s="25" t="s">
        <v>26</v>
      </c>
      <c r="I4" s="13">
        <v>24</v>
      </c>
      <c r="J4" s="25">
        <v>45075</v>
      </c>
      <c r="K4" s="25">
        <v>45114</v>
      </c>
      <c r="L4" s="14">
        <v>90</v>
      </c>
      <c r="M4" s="25">
        <f>K4+L4</f>
        <v>45204</v>
      </c>
      <c r="N4" s="25">
        <v>45935</v>
      </c>
      <c r="O4" s="26"/>
      <c r="P4" s="26"/>
      <c r="Q4" s="27"/>
      <c r="R4" s="17">
        <v>66821</v>
      </c>
      <c r="S4" s="18" t="s">
        <v>27</v>
      </c>
    </row>
    <row r="5" spans="2:19" ht="30" customHeight="1" x14ac:dyDescent="0.25">
      <c r="B5" s="32" t="s">
        <v>28</v>
      </c>
      <c r="C5" s="24" t="s">
        <v>29</v>
      </c>
      <c r="D5" s="32" t="s">
        <v>24</v>
      </c>
      <c r="E5" s="13" t="s">
        <v>22</v>
      </c>
      <c r="F5" s="12" t="str">
        <f t="shared" si="0"/>
        <v xml:space="preserve">PRIN 2022_DANISE </v>
      </c>
      <c r="G5" s="13" t="s">
        <v>30</v>
      </c>
      <c r="H5" s="25" t="s">
        <v>31</v>
      </c>
      <c r="I5" s="13">
        <v>24</v>
      </c>
      <c r="J5" s="25">
        <v>45075</v>
      </c>
      <c r="K5" s="25">
        <v>45114</v>
      </c>
      <c r="L5" s="14">
        <v>90</v>
      </c>
      <c r="M5" s="25">
        <f>K5+L5</f>
        <v>45204</v>
      </c>
      <c r="N5" s="25">
        <v>45935</v>
      </c>
      <c r="O5" s="26"/>
      <c r="P5" s="26"/>
      <c r="Q5" s="27"/>
      <c r="R5" s="17">
        <v>118827</v>
      </c>
      <c r="S5" s="18" t="s">
        <v>32</v>
      </c>
    </row>
    <row r="6" spans="2:19" ht="30" customHeight="1" x14ac:dyDescent="0.25">
      <c r="B6" s="20" t="s">
        <v>35</v>
      </c>
      <c r="C6" s="20" t="s">
        <v>18</v>
      </c>
      <c r="D6" s="33" t="s">
        <v>24</v>
      </c>
      <c r="E6" s="21" t="s">
        <v>34</v>
      </c>
      <c r="F6" s="19" t="str">
        <f t="shared" ref="F6:F11" si="1">CONCATENATE("PRIN 2022_",B6)</f>
        <v xml:space="preserve">PRIN 2022_BENVENUTI </v>
      </c>
      <c r="G6" s="21" t="s">
        <v>36</v>
      </c>
      <c r="H6" s="22" t="s">
        <v>37</v>
      </c>
      <c r="I6" s="21">
        <v>24</v>
      </c>
      <c r="J6" s="22">
        <v>45077</v>
      </c>
      <c r="K6" s="22">
        <v>45107</v>
      </c>
      <c r="L6" s="21">
        <v>90</v>
      </c>
      <c r="M6" s="22">
        <f t="shared" ref="M6:M11" si="2">+K6+L6</f>
        <v>45197</v>
      </c>
      <c r="N6" s="22">
        <f t="shared" ref="N6:N11" si="3">EDATE(M6,24)</f>
        <v>45928</v>
      </c>
      <c r="O6" s="30"/>
      <c r="P6" s="30"/>
      <c r="Q6" s="23"/>
      <c r="R6" s="28">
        <v>82021</v>
      </c>
      <c r="S6" s="29" t="s">
        <v>38</v>
      </c>
    </row>
    <row r="7" spans="2:19" ht="30" customHeight="1" x14ac:dyDescent="0.25">
      <c r="B7" s="24" t="s">
        <v>39</v>
      </c>
      <c r="C7" s="24" t="s">
        <v>40</v>
      </c>
      <c r="D7" s="32" t="s">
        <v>24</v>
      </c>
      <c r="E7" s="14" t="s">
        <v>34</v>
      </c>
      <c r="F7" s="12" t="str">
        <f t="shared" si="1"/>
        <v xml:space="preserve">PRIN 2022_BINDI </v>
      </c>
      <c r="G7" s="13" t="s">
        <v>41</v>
      </c>
      <c r="H7" s="25" t="s">
        <v>42</v>
      </c>
      <c r="I7" s="13">
        <v>24</v>
      </c>
      <c r="J7" s="25">
        <v>45077</v>
      </c>
      <c r="K7" s="25">
        <v>45107</v>
      </c>
      <c r="L7" s="14">
        <v>90</v>
      </c>
      <c r="M7" s="15">
        <f t="shared" si="2"/>
        <v>45197</v>
      </c>
      <c r="N7" s="15">
        <f t="shared" si="3"/>
        <v>45928</v>
      </c>
      <c r="O7" s="31"/>
      <c r="P7" s="31"/>
      <c r="Q7" s="16"/>
      <c r="R7" s="17">
        <v>55419</v>
      </c>
      <c r="S7" s="18" t="s">
        <v>43</v>
      </c>
    </row>
    <row r="8" spans="2:19" ht="30" customHeight="1" x14ac:dyDescent="0.25">
      <c r="B8" s="24" t="s">
        <v>44</v>
      </c>
      <c r="C8" s="24" t="s">
        <v>20</v>
      </c>
      <c r="D8" s="32" t="s">
        <v>24</v>
      </c>
      <c r="E8" s="14" t="s">
        <v>34</v>
      </c>
      <c r="F8" s="12" t="str">
        <f t="shared" si="1"/>
        <v xml:space="preserve">PRIN 2022_CAPEZZUOLI </v>
      </c>
      <c r="G8" s="13" t="s">
        <v>45</v>
      </c>
      <c r="H8" s="25" t="s">
        <v>46</v>
      </c>
      <c r="I8" s="13">
        <v>24</v>
      </c>
      <c r="J8" s="25">
        <v>45077</v>
      </c>
      <c r="K8" s="25">
        <v>45107</v>
      </c>
      <c r="L8" s="14">
        <v>90</v>
      </c>
      <c r="M8" s="15">
        <f t="shared" si="2"/>
        <v>45197</v>
      </c>
      <c r="N8" s="15">
        <f t="shared" si="3"/>
        <v>45928</v>
      </c>
      <c r="O8" s="31"/>
      <c r="P8" s="31"/>
      <c r="Q8" s="16"/>
      <c r="R8" s="17">
        <v>86219</v>
      </c>
      <c r="S8" s="18" t="s">
        <v>47</v>
      </c>
    </row>
    <row r="9" spans="2:19" ht="30" customHeight="1" x14ac:dyDescent="0.25">
      <c r="B9" s="24" t="s">
        <v>48</v>
      </c>
      <c r="C9" s="24" t="s">
        <v>33</v>
      </c>
      <c r="D9" s="32" t="s">
        <v>24</v>
      </c>
      <c r="E9" s="14" t="s">
        <v>34</v>
      </c>
      <c r="F9" s="12" t="str">
        <f t="shared" si="1"/>
        <v xml:space="preserve">PRIN 2022_CASALINI </v>
      </c>
      <c r="G9" s="13" t="s">
        <v>49</v>
      </c>
      <c r="H9" s="25" t="s">
        <v>50</v>
      </c>
      <c r="I9" s="13">
        <v>24</v>
      </c>
      <c r="J9" s="25">
        <v>45077</v>
      </c>
      <c r="K9" s="25">
        <v>45107</v>
      </c>
      <c r="L9" s="14">
        <v>90</v>
      </c>
      <c r="M9" s="25">
        <f t="shared" si="2"/>
        <v>45197</v>
      </c>
      <c r="N9" s="25">
        <f t="shared" si="3"/>
        <v>45928</v>
      </c>
      <c r="O9" s="26"/>
      <c r="P9" s="26"/>
      <c r="Q9" s="27"/>
      <c r="R9" s="17">
        <v>69938</v>
      </c>
      <c r="S9" s="18" t="s">
        <v>51</v>
      </c>
    </row>
    <row r="10" spans="2:19" ht="30" customHeight="1" x14ac:dyDescent="0.25">
      <c r="B10" s="20" t="s">
        <v>52</v>
      </c>
      <c r="C10" s="20" t="s">
        <v>53</v>
      </c>
      <c r="D10" s="33" t="s">
        <v>24</v>
      </c>
      <c r="E10" s="21" t="s">
        <v>34</v>
      </c>
      <c r="F10" s="19" t="str">
        <f t="shared" si="1"/>
        <v xml:space="preserve">PRIN 2022_CIONI </v>
      </c>
      <c r="G10" s="21" t="s">
        <v>54</v>
      </c>
      <c r="H10" s="22" t="s">
        <v>55</v>
      </c>
      <c r="I10" s="21">
        <v>24</v>
      </c>
      <c r="J10" s="22">
        <v>45077</v>
      </c>
      <c r="K10" s="22">
        <v>45107</v>
      </c>
      <c r="L10" s="21">
        <v>90</v>
      </c>
      <c r="M10" s="22">
        <f t="shared" si="2"/>
        <v>45197</v>
      </c>
      <c r="N10" s="22">
        <f t="shared" si="3"/>
        <v>45928</v>
      </c>
      <c r="O10" s="30"/>
      <c r="P10" s="30"/>
      <c r="Q10" s="23"/>
      <c r="R10" s="28">
        <v>77070</v>
      </c>
      <c r="S10" s="29" t="s">
        <v>56</v>
      </c>
    </row>
    <row r="11" spans="2:19" ht="30" customHeight="1" x14ac:dyDescent="0.25">
      <c r="B11" s="20" t="s">
        <v>57</v>
      </c>
      <c r="C11" s="20" t="s">
        <v>21</v>
      </c>
      <c r="D11" s="33" t="s">
        <v>24</v>
      </c>
      <c r="E11" s="21" t="s">
        <v>34</v>
      </c>
      <c r="F11" s="19" t="str">
        <f t="shared" si="1"/>
        <v xml:space="preserve">PRIN 2022_RASPINI </v>
      </c>
      <c r="G11" s="21" t="s">
        <v>58</v>
      </c>
      <c r="H11" s="22" t="s">
        <v>59</v>
      </c>
      <c r="I11" s="21">
        <v>24</v>
      </c>
      <c r="J11" s="22">
        <v>45077</v>
      </c>
      <c r="K11" s="22">
        <v>45107</v>
      </c>
      <c r="L11" s="21">
        <v>90</v>
      </c>
      <c r="M11" s="22">
        <f t="shared" si="2"/>
        <v>45197</v>
      </c>
      <c r="N11" s="22">
        <f t="shared" si="3"/>
        <v>45928</v>
      </c>
      <c r="O11" s="30"/>
      <c r="P11" s="30"/>
      <c r="Q11" s="23"/>
      <c r="R11" s="28">
        <v>76920</v>
      </c>
      <c r="S11" s="29" t="s">
        <v>60</v>
      </c>
    </row>
    <row r="12" spans="2:19" ht="30" customHeight="1" x14ac:dyDescent="0.25">
      <c r="B12" s="24" t="s">
        <v>62</v>
      </c>
      <c r="C12" s="24" t="s">
        <v>63</v>
      </c>
      <c r="D12" s="32" t="s">
        <v>24</v>
      </c>
      <c r="E12" s="13" t="s">
        <v>61</v>
      </c>
      <c r="F12" s="12" t="str">
        <f t="shared" ref="F12" si="4">CONCATENATE("PRIN 2022_",B12)</f>
        <v xml:space="preserve">PRIN 2022_BERTINI </v>
      </c>
      <c r="G12" s="13" t="s">
        <v>64</v>
      </c>
      <c r="H12" s="25" t="s">
        <v>65</v>
      </c>
      <c r="I12" s="13">
        <v>24</v>
      </c>
      <c r="J12" s="25">
        <v>45071</v>
      </c>
      <c r="K12" s="25">
        <v>45107</v>
      </c>
      <c r="L12" s="14">
        <v>90</v>
      </c>
      <c r="M12" s="15">
        <f t="shared" ref="M12" si="5">K12+L12</f>
        <v>45197</v>
      </c>
      <c r="N12" s="15">
        <f t="shared" ref="N12" si="6">EDATE(M12,24)</f>
        <v>45928</v>
      </c>
      <c r="O12" s="31"/>
      <c r="P12" s="26"/>
      <c r="Q12" s="27"/>
      <c r="R12" s="17">
        <v>77852</v>
      </c>
      <c r="S12" s="18" t="s">
        <v>66</v>
      </c>
    </row>
  </sheetData>
  <autoFilter ref="B3:Q12" xr:uid="{F8E93E5C-738C-4A10-AC07-0D0328B4E63D}"/>
  <conditionalFormatting sqref="H1:H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INFO Progetti finanziati </vt:lpstr>
    </vt:vector>
  </TitlesOfParts>
  <Company>Universita' degli Studi di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TAGLIOLI D231971</dc:creator>
  <cp:lastModifiedBy>Ilaria Gallotta</cp:lastModifiedBy>
  <dcterms:created xsi:type="dcterms:W3CDTF">2023-08-03T10:04:48Z</dcterms:created>
  <dcterms:modified xsi:type="dcterms:W3CDTF">2025-05-28T13:46:48Z</dcterms:modified>
</cp:coreProperties>
</file>